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EAI" sheetId="4" r:id="rId1"/>
  </sheets>
  <definedNames>
    <definedName name="_xlnm._FilterDatabase" localSheetId="0" hidden="1">EAI!#REF!</definedName>
    <definedName name="_xlnm.Print_Area" localSheetId="0">EAI!$A$1:$H$56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E37" i="4" s="1"/>
  <c r="H37" i="4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16" i="4" l="1"/>
  <c r="E16" i="4"/>
  <c r="E31" i="4"/>
  <c r="E39" i="4" s="1"/>
  <c r="H31" i="4"/>
  <c r="E21" i="4"/>
  <c r="H21" i="4"/>
  <c r="H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<sst xmlns="http://schemas.openxmlformats.org/spreadsheetml/2006/main" count="99" uniqueCount="51">
  <si>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</si>
  <si>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</si>
  <si>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</si>
  <si>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</si>
  <si>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</si>
  <si>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</si>
  <si>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</si>
  <si>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</si>
  <si>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</si>
  <si>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</si>
  <si>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</si>
  <si>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</si>
  <si>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</si>
  <si>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</si>
  <si>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</si>
  <si>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</si>
  <si>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</si>
  <si>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</si>
  <si>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</si>
  <si>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</si>
  <si>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</si>
  <si>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</si>
  <si>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</si>
  <si>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</si>
  <si>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</si>
  <si>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</si>
  <si>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</si>
  <si>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</si>
  <si>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</si>
  <si>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</si>
  <si>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</si>
  <si>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</si>
  <si>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</si>
  <si>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</si>
  <si>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</si>
  <si>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</si>
  <si>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</si>
  <si>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</si>
  <si>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</si>
  <si>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</si>
  <si>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</si>
  <si>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</si>
  <si>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</si>
  <si>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</si>
  <si>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</si>
  <si>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</si>
  <si>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</si>
  <si>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</si>
  <si>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</si>
  <si>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</si>
  <si>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Analítico de Ingresos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</si>
</sst>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7" fillId="0" borderId="0" xfId="9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1028701</xdr:colOff>
      <xdr:row>0</xdr:row>
      <xdr:rowOff>473102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0"/>
          <a:ext cx="1133474" cy="473102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46</xdr:row>
      <xdr:rowOff>0</xdr:rowOff>
    </xdr:from>
    <xdr:to>
      <xdr:col>1</xdr:col>
      <xdr:colOff>3168274</xdr:colOff>
      <xdr:row>54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13061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981075</xdr:colOff>
      <xdr:row>45</xdr:row>
      <xdr:rowOff>123825</xdr:rowOff>
    </xdr:from>
    <xdr:to>
      <xdr:col>5</xdr:col>
      <xdr:colOff>790199</xdr:colOff>
      <xdr:row>54</xdr:row>
      <xdr:rowOff>72104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57725" y="87153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view="pageBreakPreview" zoomScale="60" zoomScaleNormal="100" workbookViewId="0">
      <selection activeCell="G51" sqref="G51"/>
    </sheetView>
  </sheetViews>
  <sheetFormatPr baseColWidth="10" defaultColWidth="12" defaultRowHeight="10.199999999999999" x14ac:dyDescent="0.2"/>
  <cols>
    <col min="1" max="1" width="1.85546875" style="2" customWidth="1"/>
    <col min="2" max="2" width="62.42578125" style="2" customWidth="1"/>
    <col min="3" max="3" width="17.85546875" style="2" customWidth="1"/>
    <col min="4" max="4" width="19.85546875" style="2" customWidth="1"/>
    <col min="5" max="6" width="17.85546875" style="2" customWidth="1"/>
    <col min="7" max="7" width="18.85546875" style="2" customWidth="1"/>
    <col min="8" max="8" width="17.85546875" style="2" customWidth="1"/>
    <col min="9" max="16384" width="12" style="2"/>
  </cols>
  <sheetData>
    <row r="1" spans="1:9" s="3" customFormat="1" ht="39.9" customHeight="1" x14ac:dyDescent="0.2">
      <c r="A1" s="51" t="s">
        <v>50</v>
      </c>
      <c r="B1" s="52"/>
      <c r="C1" s="52"/>
      <c r="D1" s="52"/>
      <c r="E1" s="52"/>
      <c r="F1" s="52"/>
      <c r="G1" s="52"/>
      <c r="H1" s="53"/>
    </row>
    <row r="2" spans="1:9" s="3" customFormat="1" x14ac:dyDescent="0.2">
      <c r="A2" s="54" t="s">
        <v>14</v>
      </c>
      <c r="B2" s="55"/>
      <c r="C2" s="52" t="s">
        <v>22</v>
      </c>
      <c r="D2" s="52"/>
      <c r="E2" s="52"/>
      <c r="F2" s="52"/>
      <c r="G2" s="52"/>
      <c r="H2" s="60" t="s">
        <v>19</v>
      </c>
    </row>
    <row r="3" spans="1:9" s="1" customFormat="1" ht="24.9" customHeight="1" x14ac:dyDescent="0.2">
      <c r="A3" s="56"/>
      <c r="B3" s="57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1"/>
    </row>
    <row r="4" spans="1:9" s="1" customFormat="1" x14ac:dyDescent="0.2">
      <c r="A4" s="58"/>
      <c r="B4" s="59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0</v>
      </c>
      <c r="D9" s="22">
        <v>0</v>
      </c>
      <c r="E9" s="22">
        <f t="shared" si="0"/>
        <v>0</v>
      </c>
      <c r="F9" s="22">
        <v>19.239999999999998</v>
      </c>
      <c r="G9" s="22">
        <v>19.239999999999998</v>
      </c>
      <c r="H9" s="22">
        <f t="shared" si="1"/>
        <v>19.239999999999998</v>
      </c>
      <c r="I9" s="45" t="s">
        <v>40</v>
      </c>
    </row>
    <row r="10" spans="1:9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636400</v>
      </c>
      <c r="D11" s="22">
        <v>0</v>
      </c>
      <c r="E11" s="22">
        <f t="shared" si="2"/>
        <v>636400</v>
      </c>
      <c r="F11" s="22">
        <v>93773.07</v>
      </c>
      <c r="G11" s="22">
        <v>93773.07</v>
      </c>
      <c r="H11" s="22">
        <f t="shared" si="3"/>
        <v>-542626.92999999993</v>
      </c>
      <c r="I11" s="45" t="s">
        <v>42</v>
      </c>
    </row>
    <row r="12" spans="1:9" ht="20.399999999999999" x14ac:dyDescent="0.2">
      <c r="A12" s="40"/>
      <c r="B12" s="43" t="s">
        <v>25</v>
      </c>
      <c r="C12" s="22">
        <v>0</v>
      </c>
      <c r="D12" s="22">
        <v>0</v>
      </c>
      <c r="E12" s="22">
        <f t="shared" si="2"/>
        <v>0</v>
      </c>
      <c r="F12" s="22">
        <v>0</v>
      </c>
      <c r="G12" s="22">
        <v>0</v>
      </c>
      <c r="H12" s="22">
        <f t="shared" si="3"/>
        <v>0</v>
      </c>
      <c r="I12" s="45" t="s">
        <v>43</v>
      </c>
    </row>
    <row r="13" spans="1:9" ht="20.399999999999999" x14ac:dyDescent="0.2">
      <c r="A13" s="40"/>
      <c r="B13" s="43" t="s">
        <v>26</v>
      </c>
      <c r="C13" s="22">
        <v>10462000</v>
      </c>
      <c r="D13" s="22">
        <v>0</v>
      </c>
      <c r="E13" s="22">
        <f t="shared" si="2"/>
        <v>10462000</v>
      </c>
      <c r="F13" s="22">
        <v>2247000</v>
      </c>
      <c r="G13" s="22">
        <v>2247000</v>
      </c>
      <c r="H13" s="22">
        <f t="shared" si="3"/>
        <v>-8215000</v>
      </c>
      <c r="I13" s="45" t="s">
        <v>44</v>
      </c>
    </row>
    <row r="14" spans="1:9" x14ac:dyDescent="0.2">
      <c r="A14" s="33"/>
      <c r="B14" s="43" t="s">
        <v>6</v>
      </c>
      <c r="C14" s="22">
        <v>589797.42000000004</v>
      </c>
      <c r="D14" s="22">
        <v>25286.7</v>
      </c>
      <c r="E14" s="22">
        <f t="shared" ref="E14" si="4">C14+D14</f>
        <v>615084.12</v>
      </c>
      <c r="F14" s="22">
        <v>0</v>
      </c>
      <c r="G14" s="22">
        <v>0</v>
      </c>
      <c r="H14" s="22">
        <f t="shared" ref="H14" si="5">G14-C14</f>
        <v>-589797.42000000004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11688197.42</v>
      </c>
      <c r="D16" s="23">
        <f t="shared" ref="D16:H16" si="6">SUM(D5:D14)</f>
        <v>25286.7</v>
      </c>
      <c r="E16" s="23">
        <f t="shared" si="6"/>
        <v>11713484.119999999</v>
      </c>
      <c r="F16" s="23">
        <f t="shared" si="6"/>
        <v>2340792.31</v>
      </c>
      <c r="G16" s="11">
        <f t="shared" si="6"/>
        <v>2340792.31</v>
      </c>
      <c r="H16" s="12">
        <f t="shared" si="6"/>
        <v>-9347405.1099999994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2" t="s">
        <v>23</v>
      </c>
      <c r="B18" s="63"/>
      <c r="C18" s="52" t="s">
        <v>22</v>
      </c>
      <c r="D18" s="52"/>
      <c r="E18" s="52"/>
      <c r="F18" s="52"/>
      <c r="G18" s="52"/>
      <c r="H18" s="60" t="s">
        <v>19</v>
      </c>
      <c r="I18" s="45" t="s">
        <v>46</v>
      </c>
    </row>
    <row r="19" spans="1:9" ht="20.399999999999999" x14ac:dyDescent="0.2">
      <c r="A19" s="64"/>
      <c r="B19" s="65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1"/>
      <c r="I19" s="45" t="s">
        <v>46</v>
      </c>
    </row>
    <row r="20" spans="1:9" x14ac:dyDescent="0.2">
      <c r="A20" s="66"/>
      <c r="B20" s="67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ht="11.4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ht="11.4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0.399999999999999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0.399999999999999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9" t="s">
        <v>48</v>
      </c>
      <c r="B31" s="50"/>
      <c r="C31" s="26">
        <f t="shared" ref="C31:H31" si="14">SUM(C32:C35)</f>
        <v>11098400</v>
      </c>
      <c r="D31" s="26">
        <f t="shared" si="14"/>
        <v>0</v>
      </c>
      <c r="E31" s="26">
        <f t="shared" si="14"/>
        <v>11098400</v>
      </c>
      <c r="F31" s="26">
        <f t="shared" si="14"/>
        <v>2340792.31</v>
      </c>
      <c r="G31" s="26">
        <f t="shared" si="14"/>
        <v>2340792.31</v>
      </c>
      <c r="H31" s="26">
        <f t="shared" si="14"/>
        <v>-8757607.6899999995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ht="11.4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19.239999999999998</v>
      </c>
      <c r="G33" s="25">
        <v>19.239999999999998</v>
      </c>
      <c r="H33" s="25">
        <f t="shared" ref="H33:H34" si="15">G33-C33</f>
        <v>19.239999999999998</v>
      </c>
      <c r="I33" s="45" t="s">
        <v>40</v>
      </c>
    </row>
    <row r="34" spans="1:9" ht="11.4" x14ac:dyDescent="0.2">
      <c r="A34" s="16"/>
      <c r="B34" s="17" t="s">
        <v>32</v>
      </c>
      <c r="C34" s="25">
        <v>636400</v>
      </c>
      <c r="D34" s="25">
        <v>0</v>
      </c>
      <c r="E34" s="25">
        <f>C34+D34</f>
        <v>636400</v>
      </c>
      <c r="F34" s="25">
        <v>93773.07</v>
      </c>
      <c r="G34" s="25">
        <v>93773.07</v>
      </c>
      <c r="H34" s="25">
        <f t="shared" si="15"/>
        <v>-542626.92999999993</v>
      </c>
      <c r="I34" s="45" t="s">
        <v>42</v>
      </c>
    </row>
    <row r="35" spans="1:9" ht="20.399999999999999" x14ac:dyDescent="0.2">
      <c r="A35" s="16"/>
      <c r="B35" s="17" t="s">
        <v>26</v>
      </c>
      <c r="C35" s="25">
        <v>10462000</v>
      </c>
      <c r="D35" s="25">
        <v>0</v>
      </c>
      <c r="E35" s="25">
        <f>C35+D35</f>
        <v>10462000</v>
      </c>
      <c r="F35" s="25">
        <v>2247000</v>
      </c>
      <c r="G35" s="25">
        <v>2247000</v>
      </c>
      <c r="H35" s="25">
        <f t="shared" ref="H35" si="16">G35-C35</f>
        <v>-8215000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589797.42000000004</v>
      </c>
      <c r="D37" s="26">
        <f t="shared" si="17"/>
        <v>25286.7</v>
      </c>
      <c r="E37" s="26">
        <f t="shared" si="17"/>
        <v>615084.12</v>
      </c>
      <c r="F37" s="26">
        <f t="shared" si="17"/>
        <v>0</v>
      </c>
      <c r="G37" s="26">
        <f t="shared" si="17"/>
        <v>0</v>
      </c>
      <c r="H37" s="26">
        <f t="shared" si="17"/>
        <v>-589797.42000000004</v>
      </c>
      <c r="I37" s="45" t="s">
        <v>46</v>
      </c>
    </row>
    <row r="38" spans="1:9" x14ac:dyDescent="0.2">
      <c r="A38" s="14"/>
      <c r="B38" s="17" t="s">
        <v>6</v>
      </c>
      <c r="C38" s="25">
        <v>589797.42000000004</v>
      </c>
      <c r="D38" s="25">
        <v>25286.7</v>
      </c>
      <c r="E38" s="25">
        <f>C38+D38</f>
        <v>615084.12</v>
      </c>
      <c r="F38" s="25">
        <v>0</v>
      </c>
      <c r="G38" s="25">
        <v>0</v>
      </c>
      <c r="H38" s="25">
        <f>G38-C38</f>
        <v>-589797.42000000004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11688197.42</v>
      </c>
      <c r="D39" s="23">
        <f t="shared" ref="D39:H39" si="18">SUM(D37+D31+D21)</f>
        <v>25286.7</v>
      </c>
      <c r="E39" s="23">
        <f t="shared" si="18"/>
        <v>11713484.119999999</v>
      </c>
      <c r="F39" s="23">
        <f t="shared" si="18"/>
        <v>2340792.31</v>
      </c>
      <c r="G39" s="23">
        <f t="shared" si="18"/>
        <v>2340792.31</v>
      </c>
      <c r="H39" s="12">
        <f t="shared" si="18"/>
        <v>-9347405.1099999994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1" spans="1:9" x14ac:dyDescent="0.2">
      <c r="B41" s="46" t="s">
        <v>49</v>
      </c>
    </row>
    <row r="42" spans="1:9" ht="21.6" x14ac:dyDescent="0.2">
      <c r="B42" s="38" t="s">
        <v>34</v>
      </c>
    </row>
    <row r="43" spans="1:9" ht="11.4" x14ac:dyDescent="0.2">
      <c r="B43" s="39" t="s">
        <v>35</v>
      </c>
    </row>
    <row r="44" spans="1:9" ht="30.75" customHeight="1" x14ac:dyDescent="0.2">
      <c r="B44" s="48" t="s">
        <v>36</v>
      </c>
      <c r="C44" s="48"/>
      <c r="D44" s="48"/>
      <c r="E44" s="48"/>
      <c r="F44" s="48"/>
      <c r="G44" s="48"/>
      <c r="H44" s="48"/>
    </row>
    <row r="47" spans="1:9" x14ac:dyDescent="0.2">
      <c r="B47" s="47"/>
      <c r="C47" s="47"/>
      <c r="D47" s="47"/>
    </row>
    <row r="48" spans="1:9" x14ac:dyDescent="0.2">
      <c r="B48" s="47"/>
      <c r="C48" s="47"/>
      <c r="D48" s="47"/>
    </row>
    <row r="49" spans="2:4" x14ac:dyDescent="0.2">
      <c r="B49" s="47"/>
      <c r="C49" s="47"/>
      <c r="D49" s="47"/>
    </row>
    <row r="50" spans="2:4" x14ac:dyDescent="0.2">
      <c r="B50" s="47"/>
      <c r="C50" s="47"/>
      <c r="D50" s="47"/>
    </row>
    <row r="51" spans="2:4" x14ac:dyDescent="0.2">
      <c r="B51" s="47"/>
      <c r="C51" s="47"/>
      <c r="D51" s="47"/>
    </row>
    <row r="52" spans="2:4" x14ac:dyDescent="0.2">
      <c r="B52" s="47"/>
      <c r="C52" s="47"/>
      <c r="D52" s="47"/>
    </row>
    <row r="53" spans="2:4" x14ac:dyDescent="0.2">
      <c r="B53" s="47"/>
      <c r="C53" s="47"/>
      <c r="D53" s="47"/>
    </row>
    <row r="54" spans="2:4" x14ac:dyDescent="0.2">
      <c r="B54" s="47"/>
      <c r="C54" s="47"/>
      <c r="D54" s="47"/>
    </row>
    <row r="55" spans="2:4" x14ac:dyDescent="0.2">
      <c r="B55" s="47"/>
      <c r="C55" s="47"/>
      <c r="D55" s="47"/>
    </row>
    <row r="56" spans="2:4" x14ac:dyDescent="0.2">
      <c r="B56" s="47"/>
      <c r="C56" s="47"/>
      <c r="D56" s="47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2022-04-29T14:09:12Z</cp:lastPrinted>
  <dcterms:created xsi:type="dcterms:W3CDTF">2012-12-11T20:48:19Z</dcterms:created>
  <dcterms:modified xsi:type="dcterms:W3CDTF">2022-04-29T14:09:52Z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